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X:\Public\Раскрытие информации\Для размещения на сайте\2024\"/>
    </mc:Choice>
  </mc:AlternateContent>
  <xr:revisionPtr revIDLastSave="0" documentId="13_ncr:1_{F80BDA81-0342-4D3C-AB35-FE99FD975C1F}" xr6:coauthVersionLast="47" xr6:coauthVersionMax="47" xr10:uidLastSave="{00000000-0000-0000-0000-000000000000}"/>
  <bookViews>
    <workbookView xWindow="24045" yWindow="-195" windowWidth="8310" windowHeight="15555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6" i="1"/>
  <c r="C7" i="1"/>
  <c r="C5" i="1" l="1"/>
  <c r="C8" i="1"/>
  <c r="C10" i="1"/>
  <c r="C11" i="1" l="1"/>
  <c r="C12" i="1" l="1"/>
  <c r="D12" i="1" l="1"/>
  <c r="D9" i="1"/>
  <c r="D6" i="1"/>
  <c r="D8" i="1"/>
  <c r="D11" i="1"/>
  <c r="D5" i="1"/>
  <c r="D10" i="1"/>
  <c r="D7" i="1"/>
</calcChain>
</file>

<file path=xl/sharedStrings.xml><?xml version="1.0" encoding="utf-8"?>
<sst xmlns="http://schemas.openxmlformats.org/spreadsheetml/2006/main" count="13" uniqueCount="13">
  <si>
    <t>№ пп.</t>
  </si>
  <si>
    <t>Статьи затрат</t>
  </si>
  <si>
    <t>Материальные затраты</t>
  </si>
  <si>
    <t>Затраты на оплату труда</t>
  </si>
  <si>
    <t>Энергоносители</t>
  </si>
  <si>
    <t>Страховые взносы в фонды</t>
  </si>
  <si>
    <t>Амортизация</t>
  </si>
  <si>
    <t>Прочие расходы</t>
  </si>
  <si>
    <t>Сумма</t>
  </si>
  <si>
    <t>Удельный вес</t>
  </si>
  <si>
    <t>Затраты на ремонт ОПФ</t>
  </si>
  <si>
    <t>ВСЕГО</t>
  </si>
  <si>
    <t>Структура издержек АО "АЭРОПОРТ "БЕГИШЕВО" на содержание объектов инфраструктуры аэропорта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</si>
</sst>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Continuous" wrapText="1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0" xfId="0" applyNumberFormat="1" applyFont="1"/>
    <xf numFmtId="9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056;&#1072;&#1089;&#1082;&#1088;&#1099;&#1090;&#1080;&#1077;%20&#1080;&#1085;&#1092;&#1086;&#1088;&#1084;&#1072;&#1094;&#1080;&#1080;/2024/&#1056;&#1072;&#1089;&#1093;&#1086;&#1076;&#1099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7">
          <cell r="AW257">
            <v>4.7798800000000004</v>
          </cell>
        </row>
        <row r="258">
          <cell r="AW258">
            <v>3.8330000000000038E-2</v>
          </cell>
        </row>
        <row r="259">
          <cell r="AW259">
            <v>0</v>
          </cell>
        </row>
        <row r="260">
          <cell r="AW260">
            <v>43.478429999999996</v>
          </cell>
        </row>
        <row r="261">
          <cell r="AW261">
            <v>0</v>
          </cell>
        </row>
        <row r="262">
          <cell r="AW262">
            <v>7.8463718492105303E-2</v>
          </cell>
        </row>
        <row r="263">
          <cell r="AW263">
            <v>0.16570628150789432</v>
          </cell>
        </row>
        <row r="264">
          <cell r="AW264">
            <v>7.9712899999999998</v>
          </cell>
        </row>
        <row r="265">
          <cell r="AW265">
            <v>138.68217999999999</v>
          </cell>
        </row>
        <row r="266">
          <cell r="AW266">
            <v>19.451949999999997</v>
          </cell>
        </row>
        <row r="267">
          <cell r="AW267">
            <v>46.701329999999999</v>
          </cell>
        </row>
        <row r="268">
          <cell r="AW268">
            <v>41.053609999999999</v>
          </cell>
        </row>
        <row r="269">
          <cell r="AW269">
            <v>1.0169006739162163</v>
          </cell>
        </row>
        <row r="270">
          <cell r="AW270">
            <v>0.26004932608378373</v>
          </cell>
        </row>
        <row r="271">
          <cell r="AW271">
            <v>2.1016699999999999</v>
          </cell>
        </row>
        <row r="272">
          <cell r="AW272">
            <v>3.47167</v>
          </cell>
        </row>
        <row r="273">
          <cell r="AW273">
            <v>87.422229999999999</v>
          </cell>
        </row>
        <row r="274">
          <cell r="AW274">
            <v>0</v>
          </cell>
        </row>
        <row r="275">
          <cell r="AW275">
            <v>2.19937</v>
          </cell>
        </row>
        <row r="276">
          <cell r="AW276">
            <v>0</v>
          </cell>
        </row>
        <row r="277">
          <cell r="AW277">
            <v>0</v>
          </cell>
        </row>
        <row r="278">
          <cell r="AW278">
            <v>0</v>
          </cell>
        </row>
        <row r="279">
          <cell r="AW279">
            <v>526.17636740100011</v>
          </cell>
        </row>
        <row r="280">
          <cell r="AW280">
            <v>3693.3614625989999</v>
          </cell>
        </row>
        <row r="281">
          <cell r="AW281">
            <v>2055.6595480000005</v>
          </cell>
        </row>
        <row r="282">
          <cell r="AW282">
            <v>14429.180451999999</v>
          </cell>
        </row>
        <row r="283">
          <cell r="AW283">
            <v>0</v>
          </cell>
        </row>
        <row r="284">
          <cell r="AW284">
            <v>916.07582424099996</v>
          </cell>
        </row>
        <row r="285">
          <cell r="AW285">
            <v>130.50914575900003</v>
          </cell>
        </row>
        <row r="286">
          <cell r="AW286">
            <v>787.06916999999999</v>
          </cell>
        </row>
        <row r="287">
          <cell r="AW287">
            <v>1533.1389999999999</v>
          </cell>
        </row>
        <row r="288">
          <cell r="AW288">
            <v>3.3333300000000001</v>
          </cell>
        </row>
        <row r="289">
          <cell r="AW289">
            <v>0</v>
          </cell>
        </row>
        <row r="290">
          <cell r="AW290">
            <v>289.88499999999999</v>
          </cell>
        </row>
        <row r="291">
          <cell r="AW291">
            <v>255.59962759800052</v>
          </cell>
        </row>
        <row r="292">
          <cell r="AW292">
            <v>1794.116712402003</v>
          </cell>
        </row>
        <row r="293">
          <cell r="AW293">
            <v>20.12</v>
          </cell>
        </row>
        <row r="294">
          <cell r="AW294">
            <v>7</v>
          </cell>
        </row>
        <row r="295">
          <cell r="AW295">
            <v>1.6666699999999983</v>
          </cell>
        </row>
        <row r="296">
          <cell r="AW296">
            <v>699.49040000000002</v>
          </cell>
        </row>
        <row r="297">
          <cell r="AW297">
            <v>229.54747999999998</v>
          </cell>
        </row>
        <row r="298">
          <cell r="AW298">
            <v>1090.53323</v>
          </cell>
        </row>
        <row r="299">
          <cell r="AW299">
            <v>1.05</v>
          </cell>
        </row>
        <row r="300">
          <cell r="AW300">
            <v>50</v>
          </cell>
        </row>
        <row r="301">
          <cell r="AW301">
            <v>464.69413000000003</v>
          </cell>
        </row>
        <row r="302">
          <cell r="AW302">
            <v>2200.2420000000002</v>
          </cell>
        </row>
        <row r="303">
          <cell r="AW303">
            <v>0</v>
          </cell>
        </row>
        <row r="304">
          <cell r="AW304">
            <v>0</v>
          </cell>
        </row>
        <row r="305">
          <cell r="AW305">
            <v>980.76700000000005</v>
          </cell>
        </row>
        <row r="306">
          <cell r="AW306">
            <v>177.02728063763425</v>
          </cell>
        </row>
        <row r="307">
          <cell r="AW307">
            <v>45.270719362365767</v>
          </cell>
        </row>
        <row r="308">
          <cell r="AW308">
            <v>20.820000000000007</v>
          </cell>
        </row>
        <row r="421">
          <cell r="AW421">
            <v>772.48122000000001</v>
          </cell>
        </row>
        <row r="422">
          <cell r="AW422">
            <v>597.92215999999996</v>
          </cell>
        </row>
        <row r="423">
          <cell r="AW423">
            <v>111.81403</v>
          </cell>
        </row>
        <row r="424">
          <cell r="AW424">
            <v>0</v>
          </cell>
        </row>
        <row r="425">
          <cell r="AW425">
            <v>0</v>
          </cell>
        </row>
        <row r="426">
          <cell r="AW426">
            <v>0</v>
          </cell>
        </row>
        <row r="427">
          <cell r="AW427">
            <v>48.344377211619658</v>
          </cell>
        </row>
        <row r="428">
          <cell r="AW428">
            <v>102.09772278838032</v>
          </cell>
        </row>
        <row r="429">
          <cell r="AW429">
            <v>849.65662000000009</v>
          </cell>
        </row>
        <row r="430">
          <cell r="AW430">
            <v>12848.302059999998</v>
          </cell>
        </row>
        <row r="431">
          <cell r="AW431">
            <v>220.42853000000002</v>
          </cell>
        </row>
        <row r="432">
          <cell r="AW432">
            <v>116.09074000000001</v>
          </cell>
        </row>
        <row r="433">
          <cell r="AW433">
            <v>61.9848</v>
          </cell>
        </row>
        <row r="434">
          <cell r="AW434">
            <v>402.65030999999999</v>
          </cell>
        </row>
        <row r="435">
          <cell r="AW435">
            <v>135.42723999999998</v>
          </cell>
        </row>
        <row r="436">
          <cell r="AW436">
            <v>345.22221000000002</v>
          </cell>
        </row>
        <row r="437">
          <cell r="AW437">
            <v>2944.21081</v>
          </cell>
        </row>
        <row r="438">
          <cell r="AW438">
            <v>142.84317242942438</v>
          </cell>
        </row>
        <row r="439">
          <cell r="AW439">
            <v>36.528907570575633</v>
          </cell>
        </row>
        <row r="440">
          <cell r="AW440">
            <v>1262.9865799999998</v>
          </cell>
        </row>
        <row r="441">
          <cell r="AW441">
            <v>204.09071</v>
          </cell>
        </row>
        <row r="442">
          <cell r="AW442">
            <v>0</v>
          </cell>
        </row>
        <row r="443">
          <cell r="AW443">
            <v>821.03677000000005</v>
          </cell>
        </row>
        <row r="444">
          <cell r="AW444">
            <v>0</v>
          </cell>
        </row>
        <row r="445">
          <cell r="AW445">
            <v>0</v>
          </cell>
        </row>
        <row r="446">
          <cell r="AW446">
            <v>505.28514999999999</v>
          </cell>
        </row>
        <row r="447">
          <cell r="AW447">
            <v>14.812469999999998</v>
          </cell>
        </row>
        <row r="448">
          <cell r="AW448">
            <v>0</v>
          </cell>
        </row>
        <row r="449">
          <cell r="AW449">
            <v>0</v>
          </cell>
        </row>
        <row r="450">
          <cell r="AW450">
            <v>239.33804999999998</v>
          </cell>
        </row>
        <row r="451">
          <cell r="AW451">
            <v>0</v>
          </cell>
        </row>
        <row r="452">
          <cell r="AW452">
            <v>0</v>
          </cell>
        </row>
        <row r="453">
          <cell r="AW453">
            <v>2685.85455</v>
          </cell>
        </row>
        <row r="454">
          <cell r="AW454">
            <v>17.022471873756274</v>
          </cell>
        </row>
        <row r="455">
          <cell r="AW455">
            <v>35.949488126243729</v>
          </cell>
        </row>
        <row r="456">
          <cell r="AW456">
            <v>239.89197000000004</v>
          </cell>
        </row>
        <row r="457">
          <cell r="AW457">
            <v>108.50839000000001</v>
          </cell>
        </row>
        <row r="458">
          <cell r="AW458">
            <v>48.581580000000002</v>
          </cell>
        </row>
        <row r="459">
          <cell r="AW459">
            <v>719.59385999999995</v>
          </cell>
        </row>
        <row r="460">
          <cell r="AW460">
            <v>39.759740000000008</v>
          </cell>
        </row>
        <row r="461">
          <cell r="AW461">
            <v>341.69165999999996</v>
          </cell>
        </row>
        <row r="462">
          <cell r="AW462">
            <v>19.589069058575713</v>
          </cell>
        </row>
        <row r="463">
          <cell r="AW463">
            <v>5.0094609414242814</v>
          </cell>
        </row>
        <row r="464">
          <cell r="AW464">
            <v>0</v>
          </cell>
        </row>
        <row r="465">
          <cell r="AW465">
            <v>142.99556000000001</v>
          </cell>
        </row>
        <row r="466">
          <cell r="AW466">
            <v>458.26279999999997</v>
          </cell>
        </row>
        <row r="467">
          <cell r="AW467">
            <v>0</v>
          </cell>
        </row>
        <row r="1337">
          <cell r="AW1337">
            <v>67045.867339999997</v>
          </cell>
        </row>
        <row r="1338">
          <cell r="AW1338">
            <v>140062.84015</v>
          </cell>
        </row>
        <row r="1339">
          <cell r="AW1339">
            <v>42521.437920000004</v>
          </cell>
        </row>
        <row r="1340">
          <cell r="AW1340">
            <v>82952.809809999992</v>
          </cell>
        </row>
        <row r="1341">
          <cell r="AW1341">
            <v>54935.867299999896</v>
          </cell>
        </row>
        <row r="1342">
          <cell r="AW1342">
            <v>1159.7239500000001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B18" sqref="B18"/>
    </sheetView>
  </sheetViews>
  <sheetFormatPr defaultRowHeight="18.75" x14ac:dyDescent="0.3"/>
  <cols>
    <col min="1" max="1" width="8.7109375" style="4" customWidth="1"/>
    <col min="2" max="2" width="45.85546875" style="4" customWidth="1"/>
    <col min="3" max="3" width="11.85546875" style="4" customWidth="1"/>
    <col min="4" max="4" width="17.7109375" style="4" customWidth="1"/>
    <col min="5" max="5" width="9.140625" style="4"/>
    <col min="6" max="6" width="16.42578125" style="4" customWidth="1"/>
    <col min="7" max="16384" width="9.140625" style="4"/>
  </cols>
  <sheetData>
    <row r="1" spans="1:7" s="2" customFormat="1" ht="54" customHeight="1" x14ac:dyDescent="0.3">
      <c r="A1" s="1" t="s">
        <v>12</v>
      </c>
      <c r="B1" s="1"/>
      <c r="C1" s="1"/>
      <c r="D1" s="1"/>
    </row>
    <row r="4" spans="1:7" x14ac:dyDescent="0.3">
      <c r="A4" s="3" t="s">
        <v>0</v>
      </c>
      <c r="B4" s="9" t="s">
        <v>1</v>
      </c>
      <c r="C4" s="3" t="s">
        <v>8</v>
      </c>
      <c r="D4" s="7" t="s">
        <v>9</v>
      </c>
    </row>
    <row r="5" spans="1:7" x14ac:dyDescent="0.3">
      <c r="A5" s="3">
        <v>1</v>
      </c>
      <c r="B5" s="3" t="s">
        <v>2</v>
      </c>
      <c r="C5" s="5">
        <f>[1]Лист1!$AW$1337-C6</f>
        <v>34244.659729999999</v>
      </c>
      <c r="D5" s="8">
        <f>C5/$C$12</f>
        <v>8.8105350915330671E-2</v>
      </c>
      <c r="F5" s="10"/>
      <c r="G5" s="11"/>
    </row>
    <row r="6" spans="1:7" x14ac:dyDescent="0.3">
      <c r="A6" s="3">
        <v>2</v>
      </c>
      <c r="B6" s="3" t="s">
        <v>10</v>
      </c>
      <c r="C6" s="5">
        <f>SUM([1]Лист1!$AW$257:$AW$308)</f>
        <v>32801.207609999998</v>
      </c>
      <c r="D6" s="8">
        <f t="shared" ref="D6:D12" si="0">C6/$C$12</f>
        <v>8.4391608201436333E-2</v>
      </c>
      <c r="F6" s="10"/>
      <c r="G6" s="11"/>
    </row>
    <row r="7" spans="1:7" x14ac:dyDescent="0.3">
      <c r="A7" s="3">
        <v>3</v>
      </c>
      <c r="B7" s="3" t="s">
        <v>4</v>
      </c>
      <c r="C7" s="5">
        <f>SUM([1]Лист1!$AW$421:$AW$467)</f>
        <v>27646.265239999997</v>
      </c>
      <c r="D7" s="8">
        <f t="shared" si="0"/>
        <v>7.1128868549820701E-2</v>
      </c>
      <c r="F7" s="10"/>
      <c r="G7" s="11"/>
    </row>
    <row r="8" spans="1:7" x14ac:dyDescent="0.3">
      <c r="A8" s="3">
        <v>4</v>
      </c>
      <c r="B8" s="3" t="s">
        <v>3</v>
      </c>
      <c r="C8" s="5">
        <f>[1]Лист1!$AW$1338</f>
        <v>140062.84015</v>
      </c>
      <c r="D8" s="8">
        <f t="shared" si="0"/>
        <v>0.36035649876243103</v>
      </c>
      <c r="F8" s="10"/>
      <c r="G8" s="11"/>
    </row>
    <row r="9" spans="1:7" x14ac:dyDescent="0.3">
      <c r="A9" s="3">
        <v>5</v>
      </c>
      <c r="B9" s="3" t="s">
        <v>5</v>
      </c>
      <c r="C9" s="5">
        <f>[1]Лист1!$AW$1339</f>
        <v>42521.437920000004</v>
      </c>
      <c r="D9" s="8">
        <f t="shared" si="0"/>
        <v>0.10940001269990861</v>
      </c>
      <c r="F9" s="10"/>
      <c r="G9" s="11"/>
    </row>
    <row r="10" spans="1:7" x14ac:dyDescent="0.3">
      <c r="A10" s="3">
        <v>6</v>
      </c>
      <c r="B10" s="3" t="s">
        <v>6</v>
      </c>
      <c r="C10" s="5">
        <f>[1]Лист1!$AW$1340</f>
        <v>82952.809809999992</v>
      </c>
      <c r="D10" s="8">
        <f t="shared" si="0"/>
        <v>0.21342266138273391</v>
      </c>
      <c r="F10" s="10"/>
      <c r="G10" s="11"/>
    </row>
    <row r="11" spans="1:7" x14ac:dyDescent="0.3">
      <c r="A11" s="3">
        <v>7</v>
      </c>
      <c r="B11" s="3" t="s">
        <v>7</v>
      </c>
      <c r="C11" s="5">
        <f>[1]Лист1!$AW$1341+[1]Лист1!$AW$1342-C7</f>
        <v>28449.326009999899</v>
      </c>
      <c r="D11" s="8">
        <f t="shared" si="0"/>
        <v>7.3194999488338769E-2</v>
      </c>
      <c r="F11" s="10"/>
      <c r="G11" s="11"/>
    </row>
    <row r="12" spans="1:7" x14ac:dyDescent="0.3">
      <c r="A12" s="3"/>
      <c r="B12" s="6" t="s">
        <v>11</v>
      </c>
      <c r="C12" s="5">
        <f>SUM(C5:C11)</f>
        <v>388678.54646999988</v>
      </c>
      <c r="D12" s="8">
        <f t="shared" si="0"/>
        <v>1</v>
      </c>
      <c r="F12" s="10"/>
      <c r="G12" s="11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Долинова</dc:creator>
  <cp:lastModifiedBy>Добрынина Ирина Алексеевна</cp:lastModifiedBy>
  <cp:lastPrinted>2015-04-10T11:52:17Z</cp:lastPrinted>
  <dcterms:created xsi:type="dcterms:W3CDTF">2014-04-25T05:15:08Z</dcterms:created>
  <dcterms:modified xsi:type="dcterms:W3CDTF">2025-04-08T11:20:35Z</dcterms:modified>
</cp:coreProperties>
</file>